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nericsvensson/Desktop/Brattås Vinträdgård/"/>
    </mc:Choice>
  </mc:AlternateContent>
  <xr:revisionPtr revIDLastSave="0" documentId="13_ncr:1_{C7AA9C10-4F7C-E746-A342-47D08E3C1104}" xr6:coauthVersionLast="47" xr6:coauthVersionMax="47" xr10:uidLastSave="{00000000-0000-0000-0000-000000000000}"/>
  <bookViews>
    <workbookView xWindow="480" yWindow="960" windowWidth="26740" windowHeight="13400" xr2:uid="{DAE518EE-1579-334B-A781-2991E04092BF}"/>
  </bookViews>
  <sheets>
    <sheet name="Svavelsnur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6" i="1" s="1"/>
  <c r="L18" i="1" s="1"/>
  <c r="E12" i="1"/>
  <c r="E14" i="1" s="1"/>
  <c r="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Office-användare</author>
  </authors>
  <commentList>
    <comment ref="D9" authorId="0" shapeId="0" xr:uid="{08A74CBB-D166-E145-926A-EBBCCFEF3B0F}">
      <text>
        <r>
          <rPr>
            <b/>
            <sz val="10"/>
            <color indexed="81"/>
            <rFont val="Calibri"/>
            <family val="2"/>
          </rPr>
          <t>Vid normal omtappning kompenserar 6 mg/L upptag av syre. Om vinet är mycket kallt kan man behöva öka dosen.</t>
        </r>
      </text>
    </comment>
  </commentList>
</comments>
</file>

<file path=xl/sharedStrings.xml><?xml version="1.0" encoding="utf-8"?>
<sst xmlns="http://schemas.openxmlformats.org/spreadsheetml/2006/main" count="16" uniqueCount="13">
  <si>
    <t>Befintlig konc mg/L</t>
  </si>
  <si>
    <t>Befintlig konc</t>
  </si>
  <si>
    <t>Önskad konc mg/L</t>
  </si>
  <si>
    <t>Önskad konc</t>
  </si>
  <si>
    <t>Tillägg omtappning mg/L</t>
  </si>
  <si>
    <t>Volym (L)</t>
  </si>
  <si>
    <t>Volym</t>
  </si>
  <si>
    <t>mg KMBS</t>
  </si>
  <si>
    <t>ml 10% lösning</t>
  </si>
  <si>
    <t>mg Kalium</t>
  </si>
  <si>
    <t>mg K /L</t>
  </si>
  <si>
    <t>Unga viner</t>
  </si>
  <si>
    <t>När vinet är mera 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</si>
</sst>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2" borderId="0" xfId="0" applyFill="1"/>
    <xf numFmtId="1" fontId="0" fillId="0" borderId="0" xfId="0" applyNumberFormat="1"/>
    <xf numFmtId="164" fontId="0" fillId="3" borderId="2" xfId="0" applyNumberFormat="1" applyFill="1" applyBorder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23554</xdr:colOff>
      <xdr:row>3</xdr:row>
      <xdr:rowOff>5970</xdr:rowOff>
    </xdr:from>
    <xdr:to>
      <xdr:col>8</xdr:col>
      <xdr:colOff>487919</xdr:colOff>
      <xdr:row>25</xdr:row>
      <xdr:rowOff>21709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8FF40AB-6219-C248-AB97-D5DFA3188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854" y="653670"/>
          <a:ext cx="2902765" cy="4587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1407312</xdr:colOff>
      <xdr:row>6</xdr:row>
      <xdr:rowOff>21709</xdr:rowOff>
    </xdr:from>
    <xdr:to>
      <xdr:col>8</xdr:col>
      <xdr:colOff>373619</xdr:colOff>
      <xdr:row>25</xdr:row>
      <xdr:rowOff>85209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5B7A799-C4B6-F54C-9985-0664132A616B}"/>
            </a:ext>
          </a:extLst>
        </xdr:cNvPr>
        <xdr:cNvSpPr/>
      </xdr:nvSpPr>
      <xdr:spPr>
        <a:xfrm>
          <a:off x="8189112" y="1317109"/>
          <a:ext cx="579207" cy="3987800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7</xdr:col>
      <xdr:colOff>633154</xdr:colOff>
      <xdr:row>6</xdr:row>
      <xdr:rowOff>21709</xdr:rowOff>
    </xdr:from>
    <xdr:to>
      <xdr:col>7</xdr:col>
      <xdr:colOff>1216812</xdr:colOff>
      <xdr:row>25</xdr:row>
      <xdr:rowOff>85209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25AB374F-1EC8-A44A-9046-47247E406282}"/>
            </a:ext>
          </a:extLst>
        </xdr:cNvPr>
        <xdr:cNvSpPr/>
      </xdr:nvSpPr>
      <xdr:spPr>
        <a:xfrm>
          <a:off x="7414954" y="1317109"/>
          <a:ext cx="583658" cy="39878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0</xdr:col>
      <xdr:colOff>68818</xdr:colOff>
      <xdr:row>3</xdr:row>
      <xdr:rowOff>12699</xdr:rowOff>
    </xdr:from>
    <xdr:to>
      <xdr:col>2</xdr:col>
      <xdr:colOff>23553</xdr:colOff>
      <xdr:row>18</xdr:row>
      <xdr:rowOff>184529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6A691896-8246-374B-B2E1-B4C8BB6E7898}"/>
            </a:ext>
          </a:extLst>
        </xdr:cNvPr>
        <xdr:cNvSpPr txBox="1"/>
      </xdr:nvSpPr>
      <xdr:spPr>
        <a:xfrm>
          <a:off x="68818" y="660399"/>
          <a:ext cx="1605735" cy="3321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>
              <a:solidFill>
                <a:srgbClr val="0070C0"/>
              </a:solidFill>
            </a:rPr>
            <a:t>Gör så här:</a:t>
          </a:r>
        </a:p>
        <a:p>
          <a:r>
            <a:rPr lang="sv-SE" sz="1100"/>
            <a:t>Markera och flytta sedan linjalen upp eller ner till det pH du mätt upp.</a:t>
          </a:r>
        </a:p>
        <a:p>
          <a:endParaRPr lang="sv-SE" sz="1100"/>
        </a:p>
        <a:p>
          <a:r>
            <a:rPr lang="sv-SE" sz="1100"/>
            <a:t>Läs av önskat värde för molekylärt SO2</a:t>
          </a:r>
          <a:r>
            <a:rPr lang="sv-SE" sz="1100" baseline="0"/>
            <a:t> för vitt vin (grön ruta) eller rött vin (röd ruta)</a:t>
          </a:r>
          <a:endParaRPr lang="sv-SE" sz="1100"/>
        </a:p>
        <a:p>
          <a:endParaRPr lang="sv-SE" sz="1100"/>
        </a:p>
        <a:p>
          <a:r>
            <a:rPr lang="sv-SE" sz="1100"/>
            <a:t>Fyll i de grå fälten och läs sedan av hur mycket 10% lösning av KMBS du skall tillsätta. </a:t>
          </a:r>
        </a:p>
        <a:p>
          <a:endParaRPr lang="sv-SE" sz="1100"/>
        </a:p>
        <a:p>
          <a:r>
            <a:rPr lang="sv-SE" sz="1100"/>
            <a:t>Rör om ordenligt i tanken när du tillsätter svavellösningen.</a:t>
          </a:r>
        </a:p>
      </xdr:txBody>
    </xdr:sp>
    <xdr:clientData/>
  </xdr:twoCellAnchor>
  <xdr:twoCellAnchor>
    <xdr:from>
      <xdr:col>5</xdr:col>
      <xdr:colOff>424202</xdr:colOff>
      <xdr:row>22</xdr:row>
      <xdr:rowOff>153811</xdr:rowOff>
    </xdr:from>
    <xdr:to>
      <xdr:col>9</xdr:col>
      <xdr:colOff>355166</xdr:colOff>
      <xdr:row>27</xdr:row>
      <xdr:rowOff>70881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9B95589D-CC5D-B049-80DF-0C683D984E66}"/>
            </a:ext>
          </a:extLst>
        </xdr:cNvPr>
        <xdr:cNvGrpSpPr/>
      </xdr:nvGrpSpPr>
      <xdr:grpSpPr>
        <a:xfrm>
          <a:off x="5556039" y="4857995"/>
          <a:ext cx="4026066" cy="953804"/>
          <a:chOff x="9531296" y="2379025"/>
          <a:chExt cx="4023186" cy="948266"/>
        </a:xfrm>
      </xdr:grpSpPr>
      <xdr:pic>
        <xdr:nvPicPr>
          <xdr:cNvPr id="7" name="Bildobjekt 1">
            <a:extLst>
              <a:ext uri="{FF2B5EF4-FFF2-40B4-BE49-F238E27FC236}">
                <a16:creationId xmlns:a16="http://schemas.microsoft.com/office/drawing/2014/main" id="{0AE59544-2846-914E-8B4C-5A8AE9E45D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7737" b="38994"/>
          <a:stretch>
            <a:fillRect/>
          </a:stretch>
        </xdr:blipFill>
        <xdr:spPr bwMode="auto">
          <a:xfrm>
            <a:off x="9531296" y="2379025"/>
            <a:ext cx="4023186" cy="9482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Vänster-höger 7">
            <a:extLst>
              <a:ext uri="{FF2B5EF4-FFF2-40B4-BE49-F238E27FC236}">
                <a16:creationId xmlns:a16="http://schemas.microsoft.com/office/drawing/2014/main" id="{986AC6F8-A0F6-8546-A722-9C90FB1D25DA}"/>
              </a:ext>
            </a:extLst>
          </xdr:cNvPr>
          <xdr:cNvSpPr/>
        </xdr:nvSpPr>
        <xdr:spPr>
          <a:xfrm rot="5400000">
            <a:off x="9508718" y="2757094"/>
            <a:ext cx="662137" cy="260513"/>
          </a:xfrm>
          <a:prstGeom prst="left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DEC6-CD97-8C4B-BAC4-ECC45B90C7EA}">
  <sheetPr>
    <pageSetUpPr autoPageBreaks="0"/>
  </sheetPr>
  <dimension ref="A2:L18"/>
  <sheetViews>
    <sheetView tabSelected="1" zoomScale="98" zoomScaleNormal="98" zoomScalePageLayoutView="117" workbookViewId="0">
      <selection activeCell="O6" sqref="O6"/>
    </sheetView>
  </sheetViews>
  <sheetFormatPr baseColWidth="10" defaultRowHeight="16" x14ac:dyDescent="0.2"/>
  <cols>
    <col min="4" max="4" width="21.1640625" bestFit="1" customWidth="1"/>
    <col min="5" max="5" width="13.6640625" bestFit="1" customWidth="1"/>
    <col min="8" max="8" width="21.1640625" bestFit="1" customWidth="1"/>
  </cols>
  <sheetData>
    <row r="2" spans="1:12" ht="19" x14ac:dyDescent="0.25">
      <c r="A2" s="1"/>
    </row>
    <row r="4" spans="1:12" ht="19" x14ac:dyDescent="0.25">
      <c r="D4" s="1" t="s">
        <v>11</v>
      </c>
      <c r="H4" s="1"/>
      <c r="K4" s="1" t="s">
        <v>12</v>
      </c>
    </row>
    <row r="6" spans="1:12" x14ac:dyDescent="0.2">
      <c r="D6" t="s">
        <v>0</v>
      </c>
      <c r="E6" s="2">
        <v>0</v>
      </c>
      <c r="K6" t="s">
        <v>1</v>
      </c>
      <c r="L6" s="3">
        <v>9</v>
      </c>
    </row>
    <row r="8" spans="1:12" ht="19" x14ac:dyDescent="0.25">
      <c r="A8" s="1"/>
      <c r="D8" t="s">
        <v>2</v>
      </c>
      <c r="E8" s="2">
        <v>100</v>
      </c>
      <c r="K8" t="s">
        <v>3</v>
      </c>
      <c r="L8" s="3">
        <v>30</v>
      </c>
    </row>
    <row r="9" spans="1:12" x14ac:dyDescent="0.2">
      <c r="D9" t="s">
        <v>4</v>
      </c>
      <c r="E9" s="4">
        <v>0</v>
      </c>
      <c r="K9" t="s">
        <v>4</v>
      </c>
      <c r="L9">
        <v>0</v>
      </c>
    </row>
    <row r="10" spans="1:12" x14ac:dyDescent="0.2">
      <c r="D10" t="s">
        <v>5</v>
      </c>
      <c r="E10" s="2">
        <v>5</v>
      </c>
      <c r="K10" t="s">
        <v>6</v>
      </c>
      <c r="L10" s="3">
        <v>1</v>
      </c>
    </row>
    <row r="12" spans="1:12" x14ac:dyDescent="0.2">
      <c r="D12" t="s">
        <v>7</v>
      </c>
      <c r="E12" s="5">
        <f>(E8-E6+E9)/0.5/0.576*E10</f>
        <v>1736.1111111111111</v>
      </c>
      <c r="I12" s="5"/>
      <c r="K12" t="s">
        <v>7</v>
      </c>
      <c r="L12" s="5">
        <f>(L8-L6+L9)/0.8/0.576*L10</f>
        <v>45.572916666666671</v>
      </c>
    </row>
    <row r="13" spans="1:12" ht="17" thickBot="1" x14ac:dyDescent="0.25"/>
    <row r="14" spans="1:12" ht="17" thickBot="1" x14ac:dyDescent="0.25">
      <c r="D14" t="s">
        <v>8</v>
      </c>
      <c r="E14" s="6">
        <f>E12/100</f>
        <v>17.361111111111111</v>
      </c>
      <c r="K14" t="s">
        <v>8</v>
      </c>
      <c r="L14" s="7">
        <f>L12/100</f>
        <v>0.45572916666666674</v>
      </c>
    </row>
    <row r="16" spans="1:12" x14ac:dyDescent="0.2">
      <c r="E16" s="5"/>
      <c r="I16" s="5"/>
      <c r="K16" t="s">
        <v>9</v>
      </c>
      <c r="L16" s="5">
        <f>L12*0.352</f>
        <v>16.041666666666668</v>
      </c>
    </row>
    <row r="18" spans="5:12" x14ac:dyDescent="0.2">
      <c r="E18" s="5"/>
      <c r="I18" s="5"/>
      <c r="K18" t="s">
        <v>10</v>
      </c>
      <c r="L18" s="5">
        <f>L16/L10</f>
        <v>16.041666666666668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Svavelsnurra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Sveneric Svensson</dc:creator>
  <cp:lastModifiedBy>Sveneric Svensson</cp:lastModifiedBy>
  <dcterms:created xsi:type="dcterms:W3CDTF">2020-05-03T12:10:09Z</dcterms:created>
  <dcterms:modified xsi:type="dcterms:W3CDTF">2021-08-10T10:04:21Z</dcterms:modified>
</cp:coreProperties>
</file>